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b\Documents\Rotary annet\Moselturen\"/>
    </mc:Choice>
  </mc:AlternateContent>
  <bookViews>
    <workbookView xWindow="0" yWindow="0" windowWidth="20490" windowHeight="7530"/>
  </bookViews>
  <sheets>
    <sheet name="Ark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H5" i="1" s="1"/>
  <c r="H15" i="1" l="1"/>
  <c r="H25" i="1"/>
  <c r="H7" i="1" s="1"/>
  <c r="H9" i="1" l="1"/>
  <c r="H10" i="1" l="1"/>
  <c r="H14" i="1"/>
  <c r="H17" i="1" s="1"/>
  <c r="H19" i="1" s="1"/>
  <c r="H20" i="1" s="1"/>
</calcChain>
</file>

<file path=xl/sharedStrings.xml><?xml version="1.0" encoding="utf-8"?>
<sst xmlns="http://schemas.openxmlformats.org/spreadsheetml/2006/main" count="59" uniqueCount="49">
  <si>
    <t>Post</t>
  </si>
  <si>
    <t>Dato</t>
  </si>
  <si>
    <t>Tema</t>
  </si>
  <si>
    <t>Pålydende</t>
  </si>
  <si>
    <t>Belastet</t>
  </si>
  <si>
    <t>Drosje Bernkastel 1</t>
  </si>
  <si>
    <t>Drosje Bernkastel 2</t>
  </si>
  <si>
    <t>Omkostninger nettbank</t>
  </si>
  <si>
    <t>Skien taxi</t>
  </si>
  <si>
    <t>Visa årskost</t>
  </si>
  <si>
    <t>Ratskeller Bernkastel</t>
  </si>
  <si>
    <t>Hotel Zum Post</t>
  </si>
  <si>
    <t>Kloster Macheren</t>
  </si>
  <si>
    <t>Uttak minibank</t>
  </si>
  <si>
    <t>Dr. Weunstube</t>
  </si>
  <si>
    <t>Im Kitt´chen</t>
  </si>
  <si>
    <t>Bahnhof Kues</t>
  </si>
  <si>
    <t>Dr. Pauly</t>
  </si>
  <si>
    <t>Vin</t>
  </si>
  <si>
    <t>Formiddagsmåltid</t>
  </si>
  <si>
    <t>Aftensmåltid</t>
  </si>
  <si>
    <t>Vingaver</t>
  </si>
  <si>
    <t>Kjøring til Gardermoen</t>
  </si>
  <si>
    <t>75 % av drosje</t>
  </si>
  <si>
    <t>25 % av drosje</t>
  </si>
  <si>
    <t>Refusjon  Heidi og Per Simon</t>
  </si>
  <si>
    <t>Innbetalt</t>
  </si>
  <si>
    <t>Forbruk</t>
  </si>
  <si>
    <t>Samlede utgifter</t>
  </si>
  <si>
    <t>Rest å innbetale per person</t>
  </si>
  <si>
    <t>Udekket</t>
  </si>
  <si>
    <t>Beløp som refunderes</t>
  </si>
  <si>
    <t>Beløp</t>
  </si>
  <si>
    <t>Restoppgjør</t>
  </si>
  <si>
    <t>Fly</t>
  </si>
  <si>
    <t>Sum kost</t>
  </si>
  <si>
    <t>Kalkyle</t>
  </si>
  <si>
    <t>Kost versus kalkyle</t>
  </si>
  <si>
    <t>Bom i kroner</t>
  </si>
  <si>
    <t>Bom i prosent</t>
  </si>
  <si>
    <t>TOTALE KOSTNADER</t>
  </si>
  <si>
    <t>Forskudd fra 10 deltagere</t>
  </si>
  <si>
    <t>Basis (Foprskuddet)</t>
  </si>
  <si>
    <t>Hotell</t>
  </si>
  <si>
    <t>Skien Rotary: Studietur til Mosel - REGNSKAP mv</t>
  </si>
  <si>
    <t>Betalt av felleskonto</t>
  </si>
  <si>
    <t>Som dekkes inn slik av deltagerne på turen:</t>
  </si>
  <si>
    <t>Det vil si:</t>
  </si>
  <si>
    <t>Rest å innbetale per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</si>
</sst>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4" fontId="0" fillId="0" borderId="1" xfId="0" applyNumberFormat="1" applyBorder="1"/>
    <xf numFmtId="44" fontId="0" fillId="0" borderId="1" xfId="0" applyNumberFormat="1" applyBorder="1"/>
    <xf numFmtId="0" fontId="1" fillId="0" borderId="0" xfId="0" applyFont="1"/>
    <xf numFmtId="43" fontId="0" fillId="0" borderId="0" xfId="0" applyNumberFormat="1"/>
    <xf numFmtId="43" fontId="0" fillId="0" borderId="1" xfId="0" applyNumberFormat="1" applyBorder="1"/>
    <xf numFmtId="0" fontId="0" fillId="0" borderId="0" xfId="0" applyBorder="1"/>
    <xf numFmtId="0" fontId="0" fillId="0" borderId="2" xfId="0" applyBorder="1"/>
    <xf numFmtId="43" fontId="0" fillId="0" borderId="2" xfId="0" applyNumberFormat="1" applyBorder="1"/>
    <xf numFmtId="0" fontId="0" fillId="2" borderId="1" xfId="0" applyFill="1" applyBorder="1"/>
    <xf numFmtId="0" fontId="0" fillId="2" borderId="3" xfId="0" applyFill="1" applyBorder="1"/>
    <xf numFmtId="43" fontId="0" fillId="2" borderId="4" xfId="0" applyNumberFormat="1" applyFill="1" applyBorder="1"/>
    <xf numFmtId="43" fontId="0" fillId="3" borderId="1" xfId="0" applyNumberFormat="1" applyFill="1" applyBorder="1"/>
    <xf numFmtId="43" fontId="0" fillId="2" borderId="1" xfId="0" applyNumberFormat="1" applyFill="1" applyBorder="1"/>
    <xf numFmtId="43" fontId="0" fillId="0" borderId="0" xfId="0" applyNumberFormat="1" applyBorder="1"/>
    <xf numFmtId="0" fontId="0" fillId="0" borderId="5" xfId="0" applyBorder="1"/>
    <xf numFmtId="0" fontId="0" fillId="0" borderId="0" xfId="0" applyFill="1" applyBorder="1"/>
    <xf numFmtId="0" fontId="0" fillId="3" borderId="0" xfId="0" applyFill="1" applyBorder="1"/>
    <xf numFmtId="43" fontId="0" fillId="3" borderId="0" xfId="0" applyNumberFormat="1" applyFill="1" applyBorder="1"/>
    <xf numFmtId="0" fontId="2" fillId="2" borderId="1" xfId="0" applyFont="1" applyFill="1" applyBorder="1"/>
    <xf numFmtId="0" fontId="2" fillId="0" borderId="0" xfId="0" applyFont="1"/>
    <xf numFmtId="0" fontId="1" fillId="0" borderId="0" xfId="0" applyFon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142875</xdr:rowOff>
    </xdr:from>
    <xdr:to>
      <xdr:col>5</xdr:col>
      <xdr:colOff>695325</xdr:colOff>
      <xdr:row>22</xdr:row>
      <xdr:rowOff>76200</xdr:rowOff>
    </xdr:to>
    <xdr:cxnSp macro="">
      <xdr:nvCxnSpPr>
        <xdr:cNvPr id="3" name="Rett p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467350" y="904875"/>
          <a:ext cx="714375" cy="3419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K13" sqref="K13"/>
    </sheetView>
  </sheetViews>
  <sheetFormatPr baseColWidth="10" defaultRowHeight="15" x14ac:dyDescent="0.25"/>
  <cols>
    <col min="1" max="1" width="6.85546875" customWidth="1"/>
    <col min="3" max="3" width="21" customWidth="1"/>
    <col min="4" max="4" width="19" customWidth="1"/>
    <col min="5" max="5" width="12" bestFit="1" customWidth="1"/>
    <col min="7" max="7" width="25.28515625" customWidth="1"/>
    <col min="8" max="8" width="12" bestFit="1" customWidth="1"/>
  </cols>
  <sheetData>
    <row r="1" spans="1:9" x14ac:dyDescent="0.25">
      <c r="A1" s="4" t="s">
        <v>44</v>
      </c>
      <c r="B1" s="4"/>
      <c r="C1" s="4"/>
    </row>
    <row r="2" spans="1:9" x14ac:dyDescent="0.25">
      <c r="A2" s="4"/>
      <c r="B2" s="4"/>
      <c r="C2" s="4"/>
      <c r="I2" s="7"/>
    </row>
    <row r="3" spans="1:9" x14ac:dyDescent="0.25">
      <c r="A3" s="21" t="s">
        <v>45</v>
      </c>
      <c r="B3" s="21"/>
      <c r="G3" s="22" t="s">
        <v>46</v>
      </c>
      <c r="H3" s="22"/>
      <c r="I3" s="22"/>
    </row>
    <row r="4" spans="1:9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G4" s="10" t="s">
        <v>0</v>
      </c>
      <c r="H4" s="10" t="s">
        <v>32</v>
      </c>
      <c r="I4" s="16"/>
    </row>
    <row r="5" spans="1:9" x14ac:dyDescent="0.25">
      <c r="A5" s="1">
        <v>1</v>
      </c>
      <c r="B5" s="2">
        <v>43017</v>
      </c>
      <c r="C5" s="1" t="s">
        <v>5</v>
      </c>
      <c r="D5" s="1" t="s">
        <v>23</v>
      </c>
      <c r="E5" s="6">
        <v>7063.13</v>
      </c>
      <c r="G5" s="1" t="s">
        <v>28</v>
      </c>
      <c r="H5" s="6">
        <f>+E23</f>
        <v>42253.299999999996</v>
      </c>
      <c r="I5" s="16"/>
    </row>
    <row r="6" spans="1:9" x14ac:dyDescent="0.25">
      <c r="A6" s="1">
        <v>2</v>
      </c>
      <c r="B6" s="2">
        <v>43017</v>
      </c>
      <c r="C6" s="1" t="s">
        <v>7</v>
      </c>
      <c r="D6" s="1"/>
      <c r="E6" s="6">
        <v>30</v>
      </c>
      <c r="G6" s="1" t="s">
        <v>41</v>
      </c>
      <c r="H6" s="6">
        <v>36000</v>
      </c>
      <c r="I6" s="16"/>
    </row>
    <row r="7" spans="1:9" x14ac:dyDescent="0.25">
      <c r="A7" s="1">
        <v>3</v>
      </c>
      <c r="B7" s="2">
        <v>43017</v>
      </c>
      <c r="C7" s="1" t="s">
        <v>8</v>
      </c>
      <c r="D7" s="1" t="s">
        <v>22</v>
      </c>
      <c r="E7" s="6">
        <v>4500</v>
      </c>
      <c r="G7" s="10" t="s">
        <v>30</v>
      </c>
      <c r="H7" s="14">
        <f>+H5-H6</f>
        <v>6253.2999999999956</v>
      </c>
      <c r="I7" s="16"/>
    </row>
    <row r="8" spans="1:9" x14ac:dyDescent="0.25">
      <c r="A8" s="1">
        <v>4</v>
      </c>
      <c r="B8" s="2">
        <v>43017</v>
      </c>
      <c r="C8" s="1" t="s">
        <v>9</v>
      </c>
      <c r="D8" s="1"/>
      <c r="E8" s="6">
        <v>86.64</v>
      </c>
      <c r="G8" s="4" t="s">
        <v>47</v>
      </c>
      <c r="I8" s="16"/>
    </row>
    <row r="9" spans="1:9" x14ac:dyDescent="0.25">
      <c r="A9" s="1">
        <v>5</v>
      </c>
      <c r="B9" s="2">
        <v>43017</v>
      </c>
      <c r="C9" s="1" t="s">
        <v>10</v>
      </c>
      <c r="D9" s="1" t="s">
        <v>20</v>
      </c>
      <c r="E9" s="6">
        <v>2766.75</v>
      </c>
      <c r="G9" s="10" t="s">
        <v>29</v>
      </c>
      <c r="H9" s="14">
        <f>+H7/10</f>
        <v>625.32999999999959</v>
      </c>
    </row>
    <row r="10" spans="1:9" x14ac:dyDescent="0.25">
      <c r="A10" s="1">
        <v>6</v>
      </c>
      <c r="B10" s="2">
        <v>43018</v>
      </c>
      <c r="C10" s="1" t="s">
        <v>11</v>
      </c>
      <c r="D10" s="1"/>
      <c r="E10" s="6">
        <v>314.55</v>
      </c>
      <c r="G10" s="10" t="s">
        <v>48</v>
      </c>
      <c r="H10" s="14">
        <f>+H9*2</f>
        <v>1250.6599999999992</v>
      </c>
      <c r="I10" s="7"/>
    </row>
    <row r="11" spans="1:9" x14ac:dyDescent="0.25">
      <c r="A11" s="1">
        <v>7</v>
      </c>
      <c r="B11" s="2">
        <v>43018</v>
      </c>
      <c r="C11" s="1" t="s">
        <v>12</v>
      </c>
      <c r="D11" s="1" t="s">
        <v>18</v>
      </c>
      <c r="E11" s="6">
        <v>229.19</v>
      </c>
      <c r="H11" s="5"/>
    </row>
    <row r="12" spans="1:9" x14ac:dyDescent="0.25">
      <c r="A12" s="1">
        <v>8</v>
      </c>
      <c r="B12" s="2">
        <v>43018</v>
      </c>
      <c r="C12" s="1" t="s">
        <v>12</v>
      </c>
      <c r="D12" s="1" t="s">
        <v>19</v>
      </c>
      <c r="E12" s="6">
        <v>1564.11</v>
      </c>
      <c r="G12" s="4" t="s">
        <v>37</v>
      </c>
    </row>
    <row r="13" spans="1:9" x14ac:dyDescent="0.25">
      <c r="A13" s="1">
        <v>9</v>
      </c>
      <c r="B13" s="2">
        <v>43018</v>
      </c>
      <c r="C13" s="1" t="s">
        <v>13</v>
      </c>
      <c r="D13" s="1"/>
      <c r="E13" s="6">
        <v>2876.97</v>
      </c>
      <c r="G13" s="1" t="s">
        <v>42</v>
      </c>
      <c r="H13" s="13">
        <v>3600</v>
      </c>
    </row>
    <row r="14" spans="1:9" x14ac:dyDescent="0.25">
      <c r="A14" s="1">
        <v>10</v>
      </c>
      <c r="B14" s="2">
        <v>43018</v>
      </c>
      <c r="C14" s="1" t="s">
        <v>14</v>
      </c>
      <c r="D14" s="1" t="s">
        <v>20</v>
      </c>
      <c r="E14" s="6">
        <v>3147.4</v>
      </c>
      <c r="G14" s="1" t="s">
        <v>33</v>
      </c>
      <c r="H14" s="13">
        <f>+H9</f>
        <v>625.32999999999959</v>
      </c>
    </row>
    <row r="15" spans="1:9" x14ac:dyDescent="0.25">
      <c r="A15" s="1">
        <v>11</v>
      </c>
      <c r="B15" s="2">
        <v>43019</v>
      </c>
      <c r="C15" s="1" t="s">
        <v>13</v>
      </c>
      <c r="D15" s="1"/>
      <c r="E15" s="6">
        <v>1916.89</v>
      </c>
      <c r="G15" s="1" t="s">
        <v>43</v>
      </c>
      <c r="H15" s="13">
        <f>4215.2/2</f>
        <v>2107.6</v>
      </c>
    </row>
    <row r="16" spans="1:9" x14ac:dyDescent="0.25">
      <c r="A16" s="1">
        <v>12</v>
      </c>
      <c r="B16" s="2">
        <v>43019</v>
      </c>
      <c r="C16" s="1" t="s">
        <v>15</v>
      </c>
      <c r="D16" s="1" t="s">
        <v>19</v>
      </c>
      <c r="E16" s="6">
        <v>1598.69</v>
      </c>
      <c r="G16" s="1" t="s">
        <v>34</v>
      </c>
      <c r="H16" s="13">
        <v>1886</v>
      </c>
    </row>
    <row r="17" spans="1:8" x14ac:dyDescent="0.25">
      <c r="A17" s="1">
        <v>13</v>
      </c>
      <c r="B17" s="2">
        <v>43019</v>
      </c>
      <c r="C17" s="1" t="s">
        <v>16</v>
      </c>
      <c r="D17" s="1" t="s">
        <v>20</v>
      </c>
      <c r="E17" s="6">
        <v>2914.64</v>
      </c>
      <c r="G17" s="10" t="s">
        <v>35</v>
      </c>
      <c r="H17" s="14">
        <f>SUM(H13:H16)</f>
        <v>8218.93</v>
      </c>
    </row>
    <row r="18" spans="1:8" x14ac:dyDescent="0.25">
      <c r="A18" s="1">
        <v>14</v>
      </c>
      <c r="B18" s="2">
        <v>43020</v>
      </c>
      <c r="C18" s="1" t="s">
        <v>13</v>
      </c>
      <c r="D18" s="1"/>
      <c r="E18" s="6">
        <v>2396.12</v>
      </c>
      <c r="G18" s="1" t="s">
        <v>36</v>
      </c>
      <c r="H18" s="13">
        <v>8000</v>
      </c>
    </row>
    <row r="19" spans="1:8" x14ac:dyDescent="0.25">
      <c r="A19" s="1">
        <v>15</v>
      </c>
      <c r="B19" s="2">
        <v>43020</v>
      </c>
      <c r="C19" s="1" t="s">
        <v>17</v>
      </c>
      <c r="D19" s="1" t="s">
        <v>21</v>
      </c>
      <c r="E19" s="6">
        <v>201.27</v>
      </c>
      <c r="G19" s="10" t="s">
        <v>38</v>
      </c>
      <c r="H19" s="10">
        <f>+H17-H18</f>
        <v>218.93000000000029</v>
      </c>
    </row>
    <row r="20" spans="1:8" x14ac:dyDescent="0.25">
      <c r="A20" s="1">
        <v>16</v>
      </c>
      <c r="B20" s="2">
        <v>43020</v>
      </c>
      <c r="C20" s="1" t="s">
        <v>11</v>
      </c>
      <c r="D20" s="1" t="s">
        <v>20</v>
      </c>
      <c r="E20" s="6">
        <v>3792.57</v>
      </c>
      <c r="G20" s="10" t="s">
        <v>39</v>
      </c>
      <c r="H20" s="23">
        <f>+H19/H18</f>
        <v>2.7366250000000036E-2</v>
      </c>
    </row>
    <row r="21" spans="1:8" x14ac:dyDescent="0.25">
      <c r="A21" s="1">
        <v>17</v>
      </c>
      <c r="B21" s="2">
        <v>43021</v>
      </c>
      <c r="C21" s="1" t="s">
        <v>8</v>
      </c>
      <c r="D21" s="3"/>
      <c r="E21" s="6">
        <v>4500</v>
      </c>
    </row>
    <row r="22" spans="1:8" x14ac:dyDescent="0.25">
      <c r="A22" s="1">
        <v>18</v>
      </c>
      <c r="B22" s="2">
        <v>43021</v>
      </c>
      <c r="C22" s="1" t="s">
        <v>6</v>
      </c>
      <c r="D22" s="1" t="s">
        <v>24</v>
      </c>
      <c r="E22" s="6">
        <v>2354.38</v>
      </c>
      <c r="G22" s="4" t="s">
        <v>25</v>
      </c>
    </row>
    <row r="23" spans="1:8" x14ac:dyDescent="0.25">
      <c r="A23" s="1"/>
      <c r="B23" s="2"/>
      <c r="C23" s="20" t="s">
        <v>40</v>
      </c>
      <c r="D23" s="10"/>
      <c r="E23" s="14">
        <f>SUM(E5:E22)</f>
        <v>42253.299999999996</v>
      </c>
      <c r="G23" s="1" t="s">
        <v>26</v>
      </c>
      <c r="H23" s="6">
        <v>7200</v>
      </c>
    </row>
    <row r="24" spans="1:8" ht="15.75" thickBot="1" x14ac:dyDescent="0.3">
      <c r="A24" s="17"/>
      <c r="B24" s="7"/>
      <c r="C24" s="17"/>
      <c r="D24" s="7"/>
      <c r="E24" s="15"/>
      <c r="G24" s="8" t="s">
        <v>27</v>
      </c>
      <c r="H24" s="9">
        <v>0</v>
      </c>
    </row>
    <row r="25" spans="1:8" ht="15.75" thickBot="1" x14ac:dyDescent="0.3">
      <c r="A25" s="18"/>
      <c r="B25" s="18"/>
      <c r="C25" s="18"/>
      <c r="D25" s="18"/>
      <c r="E25" s="19"/>
      <c r="G25" s="11" t="s">
        <v>31</v>
      </c>
      <c r="H25" s="12">
        <f>+H23-H24</f>
        <v>7200</v>
      </c>
    </row>
    <row r="26" spans="1:8" x14ac:dyDescent="0.25">
      <c r="A26" s="7"/>
      <c r="B26" s="7"/>
      <c r="C26" s="7"/>
      <c r="D26" s="7"/>
      <c r="E26" s="7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Bø</dc:creator>
  <cp:lastModifiedBy>Tore Bø</cp:lastModifiedBy>
  <dcterms:created xsi:type="dcterms:W3CDTF">2017-10-14T11:12:04Z</dcterms:created>
  <dcterms:modified xsi:type="dcterms:W3CDTF">2017-10-19T07:57:00Z</dcterms:modified>
</cp:coreProperties>
</file>